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6" i="1" l="1"/>
  <c r="C99" i="1"/>
  <c r="C91" i="1"/>
  <c r="C89" i="1"/>
  <c r="C84" i="1"/>
  <c r="C72" i="1"/>
  <c r="H51" i="1"/>
  <c r="H48" i="1"/>
  <c r="H23" i="1"/>
  <c r="H30" i="1"/>
  <c r="H62" i="1" l="1"/>
  <c r="H26" i="1" l="1"/>
  <c r="H34" i="1" l="1"/>
  <c r="H55" i="1" l="1"/>
  <c r="H39" i="1"/>
  <c r="H38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<sst xmlns="http://schemas.openxmlformats.org/spreadsheetml/2006/main" count="231" uniqueCount="163">
  <si>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</si>
  <si>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</si>
  <si>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</si>
  <si>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</si>
  <si>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</si>
  <si>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</si>
  <si>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</si>
  <si>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</si>
  <si>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</si>
  <si>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</si>
  <si>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</si>
  <si>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</si>
  <si>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</si>
  <si>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</si>
  <si>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</si>
  <si>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</si>
  <si>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</si>
  <si>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</si>
  <si>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</si>
  <si>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</si>
  <si>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</si>
  <si>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</si>
  <si>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</si>
  <si>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</si>
  <si>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</si>
  <si>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</si>
  <si>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</si>
  <si>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</si>
  <si>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</si>
  <si>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</si>
  <si>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</si>
  <si>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</si>
  <si>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Dana 19.05.2025.godine Dom zdravlja Požarevac je izvršio plaćanje prema dobavljačima:</t>
  </si>
  <si>
    <t>Primljena i neutrošena participacija od 19.05.2025</t>
  </si>
  <si>
    <t xml:space="preserve">Dana: 19.05.2025 </t>
  </si>
  <si>
    <t>Farmalogist</t>
  </si>
  <si>
    <t>Sopharma</t>
  </si>
  <si>
    <t>Vega</t>
  </si>
  <si>
    <t>Phoenix Pharma</t>
  </si>
  <si>
    <t>Profesional Medic</t>
  </si>
  <si>
    <t>Promedia</t>
  </si>
  <si>
    <t>Vicor</t>
  </si>
  <si>
    <t>ZOREX</t>
  </si>
  <si>
    <t>Flora komerc</t>
  </si>
  <si>
    <t>ATAN MARK</t>
  </si>
  <si>
    <t>FUTURE PHARM</t>
  </si>
  <si>
    <t>EUROMEDICINA</t>
  </si>
  <si>
    <t>Teamedical</t>
  </si>
  <si>
    <t>Lavija</t>
  </si>
  <si>
    <t>Elektroprivreda-TE KO</t>
  </si>
  <si>
    <t>Toplifikacija JP</t>
  </si>
  <si>
    <t>NIS</t>
  </si>
  <si>
    <t>AUTO SERVIS DULE</t>
  </si>
  <si>
    <t>AGATEL</t>
  </si>
  <si>
    <t>AMD POBEDA</t>
  </si>
  <si>
    <t>AUTOCENTAR TOPLICA</t>
  </si>
  <si>
    <t>AQVA MARIJA</t>
  </si>
  <si>
    <t>ELPING S.A</t>
  </si>
  <si>
    <t>EVROPA OKOVI</t>
  </si>
  <si>
    <t>FAMILY KALČIĆ</t>
  </si>
  <si>
    <t>GRAFART</t>
  </si>
  <si>
    <t>INFOLAB</t>
  </si>
  <si>
    <t>JKP KOMUNALNE SLUŽBE</t>
  </si>
  <si>
    <t>JKP VODOVOD I KANALIZACIJA</t>
  </si>
  <si>
    <t>JP PT SAOBRAĆAJ</t>
  </si>
  <si>
    <t>LAVIJA</t>
  </si>
  <si>
    <t>M PARTS</t>
  </si>
  <si>
    <t>MT:S TELEKOM SRBIJA</t>
  </si>
  <si>
    <t>ORION TELEKOM</t>
  </si>
  <si>
    <t>PAPIRDOL</t>
  </si>
  <si>
    <t>RAZVIGOR</t>
  </si>
  <si>
    <t>SBB</t>
  </si>
  <si>
    <t>SEKTOR</t>
  </si>
  <si>
    <t>TEHNOMARKET</t>
  </si>
  <si>
    <t>TNT TEAM</t>
  </si>
  <si>
    <t>VIN- AUTO</t>
  </si>
  <si>
    <t>VUJIĆ STR</t>
  </si>
  <si>
    <t>ŠILER</t>
  </si>
  <si>
    <t>011 MEDICAL GROUP</t>
  </si>
  <si>
    <t>37916/25</t>
  </si>
  <si>
    <t>FA-SM-49-0/25</t>
  </si>
  <si>
    <t>RO-23098/24-1</t>
  </si>
  <si>
    <t>R25-01053</t>
  </si>
  <si>
    <t>P-10536</t>
  </si>
  <si>
    <t>0536-25</t>
  </si>
  <si>
    <t>0535-25</t>
  </si>
  <si>
    <t>ifvp-173/25</t>
  </si>
  <si>
    <t>25-3000-000503</t>
  </si>
  <si>
    <t>25-3000-000505</t>
  </si>
  <si>
    <t>RO-428/25</t>
  </si>
  <si>
    <t>IRN-25000056-002257</t>
  </si>
  <si>
    <t>25000057-002257</t>
  </si>
  <si>
    <t>2002-07000149-25</t>
  </si>
  <si>
    <t>170/2025</t>
  </si>
  <si>
    <t>TEKO10143/1/2025/501</t>
  </si>
  <si>
    <t>OG2/2025-1372</t>
  </si>
  <si>
    <t>OG2/2025-1371</t>
  </si>
  <si>
    <t>9006035092</t>
  </si>
  <si>
    <t>9006032931</t>
  </si>
  <si>
    <t>9006062255</t>
  </si>
  <si>
    <t>9006054677</t>
  </si>
  <si>
    <t>34/2025</t>
  </si>
  <si>
    <t>30/2025</t>
  </si>
  <si>
    <t>31/2025</t>
  </si>
  <si>
    <t>32/2025</t>
  </si>
  <si>
    <t>29/2025</t>
  </si>
  <si>
    <t>R-0394/25VP</t>
  </si>
  <si>
    <t>034-P/2025</t>
  </si>
  <si>
    <t>032-P/2025</t>
  </si>
  <si>
    <t>281/2025</t>
  </si>
  <si>
    <t>330/2025</t>
  </si>
  <si>
    <t>25-POS-04514</t>
  </si>
  <si>
    <t>058/25</t>
  </si>
  <si>
    <t>2703253</t>
  </si>
  <si>
    <t>25-RN011000017</t>
  </si>
  <si>
    <t>25-RN011000020</t>
  </si>
  <si>
    <t>25-F02-00148</t>
  </si>
  <si>
    <t>5213-2025-TU-0603</t>
  </si>
  <si>
    <t>574625</t>
  </si>
  <si>
    <t>574725</t>
  </si>
  <si>
    <t>574825</t>
  </si>
  <si>
    <t>574525</t>
  </si>
  <si>
    <t>649025</t>
  </si>
  <si>
    <t>648925</t>
  </si>
  <si>
    <t>649125</t>
  </si>
  <si>
    <t>25-3023-006418</t>
  </si>
  <si>
    <t>25-3023-006171</t>
  </si>
  <si>
    <t>25-3023-006098</t>
  </si>
  <si>
    <t>25-3023-006061</t>
  </si>
  <si>
    <t>25-3023-004956</t>
  </si>
  <si>
    <t>25-3023-004782</t>
  </si>
  <si>
    <t>25-3023-004563</t>
  </si>
  <si>
    <t>250002101159</t>
  </si>
  <si>
    <t>300/2025</t>
  </si>
  <si>
    <t>318/2025</t>
  </si>
  <si>
    <t>2025001400132</t>
  </si>
  <si>
    <t>2025001400147</t>
  </si>
  <si>
    <t>18-282-062-1204408</t>
  </si>
  <si>
    <t>72-282-012-1204407</t>
  </si>
  <si>
    <t>UGF0331/25-1244</t>
  </si>
  <si>
    <t>2500517</t>
  </si>
  <si>
    <t>2500541</t>
  </si>
  <si>
    <t>2500401</t>
  </si>
  <si>
    <t>36-25</t>
  </si>
  <si>
    <t>9086931357</t>
  </si>
  <si>
    <t>9087091614</t>
  </si>
  <si>
    <t>9087420022</t>
  </si>
  <si>
    <t>25-RN001000462</t>
  </si>
  <si>
    <t>IF25-0183</t>
  </si>
  <si>
    <t>IF25-0065</t>
  </si>
  <si>
    <t>IF25-0006</t>
  </si>
  <si>
    <t>IF25-0010</t>
  </si>
  <si>
    <t>IF25-0011</t>
  </si>
  <si>
    <t>IF25-0009</t>
  </si>
  <si>
    <t>25-F01-00064</t>
  </si>
  <si>
    <t>25-RN002000177</t>
  </si>
  <si>
    <t>25-RN001000268</t>
  </si>
  <si>
    <t>UKUPNO LEKOVI- DIREKTNA PLAĆANJA</t>
  </si>
  <si>
    <t>UKUPNO SANITETSKI MATERIJAL-DIR.PLAĆANJA</t>
  </si>
  <si>
    <t>UKUPNO REAGENSI-DIREKTNA PLAĆANJA</t>
  </si>
  <si>
    <t>UKUPNO SANITETSKI MATERIJAL- PO TREBOVANJU</t>
  </si>
  <si>
    <t>UKUPNO ENERGENTI- PO TREBOVANJU</t>
  </si>
  <si>
    <t>UKUPNO MATERIJALNI TROŠKOVI- PO TREBOVANJU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</si>
</sst>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8" fillId="0" borderId="0"/>
  </cellStyleXfs>
  <cellXfs count="68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1" xfId="2" applyBorder="1"/>
    <xf numFmtId="0" fontId="10" fillId="0" borderId="1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/>
    <xf numFmtId="4" fontId="7" fillId="0" borderId="1" xfId="0" applyNumberFormat="1" applyFont="1" applyFill="1" applyBorder="1" applyAlignment="1">
      <alignment horizontal="right"/>
    </xf>
    <xf numFmtId="167" fontId="12" fillId="0" borderId="1" xfId="2" applyNumberFormat="1" applyFont="1" applyBorder="1"/>
    <xf numFmtId="49" fontId="9" fillId="0" borderId="1" xfId="2" applyNumberFormat="1" applyFont="1" applyBorder="1"/>
    <xf numFmtId="167" fontId="8" fillId="0" borderId="1" xfId="2" applyNumberFormat="1" applyFont="1" applyBorder="1"/>
    <xf numFmtId="49" fontId="8" fillId="0" borderId="1" xfId="2" applyNumberFormat="1" applyBorder="1"/>
    <xf numFmtId="4" fontId="10" fillId="0" borderId="1" xfId="0" applyNumberFormat="1" applyFont="1" applyFill="1" applyBorder="1" applyAlignment="1" applyProtection="1">
      <alignment horizontal="right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4" fontId="11" fillId="0" borderId="1" xfId="0" applyNumberFormat="1" applyFont="1" applyFill="1" applyBorder="1" applyAlignment="1">
      <alignment horizontal="right"/>
    </xf>
    <xf numFmtId="49" fontId="11" fillId="0" borderId="1" xfId="0" applyNumberFormat="1" applyFont="1" applyFill="1" applyBorder="1" applyAlignment="1">
      <alignment horizontal="left"/>
    </xf>
    <xf numFmtId="4" fontId="12" fillId="0" borderId="1" xfId="2" applyNumberFormat="1" applyFont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6"/>
  <sheetViews>
    <sheetView tabSelected="1" topLeftCell="B37" zoomScaleNormal="100" workbookViewId="0">
      <selection activeCell="E160" sqref="E16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34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45796</v>
      </c>
      <c r="H12" s="12">
        <v>1298187.3999999999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45796</v>
      </c>
      <c r="H13" s="1">
        <f>H14+H31-H39-H55</f>
        <v>135783.91999999993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45796</v>
      </c>
      <c r="H14" s="2">
        <f>SUM(H15:H30)</f>
        <v>6064626.21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572363.43999999994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f>25680+776356</f>
        <v>802036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1406055.6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1678478.2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</f>
        <v>1559254.37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33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</f>
        <v>46438.599999999948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45796</v>
      </c>
      <c r="H31" s="2">
        <f>H32+H33+H34+H35+H37+H38+H36</f>
        <v>78454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</f>
        <v>48030.999999999993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f>3518+11176+4553+11176</f>
        <v>30423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45796</v>
      </c>
      <c r="H39" s="3">
        <f>SUM(H40:H54)</f>
        <v>6007296.29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10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572363.43999999994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f>776356+25680</f>
        <v>802036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1406055.6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1678478.2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f>1527788.05+20575</f>
        <v>1548363.05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45796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10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45796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</f>
        <v>1162403.4800000002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1298187.4000000001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32</v>
      </c>
      <c r="C66" s="53"/>
      <c r="D66" s="53"/>
      <c r="E66" s="13"/>
      <c r="F66" s="13"/>
      <c r="G66" s="7"/>
      <c r="H66" s="11"/>
      <c r="I66" s="9"/>
      <c r="J66" s="9"/>
      <c r="K66" s="6"/>
    </row>
    <row r="68" spans="2:11" x14ac:dyDescent="0.25">
      <c r="B68" s="54" t="s">
        <v>35</v>
      </c>
      <c r="C68" s="58">
        <v>55816.75</v>
      </c>
      <c r="D68" s="54">
        <v>250024764</v>
      </c>
    </row>
    <row r="69" spans="2:11" x14ac:dyDescent="0.25">
      <c r="B69" s="54" t="s">
        <v>36</v>
      </c>
      <c r="C69" s="58">
        <v>37521</v>
      </c>
      <c r="D69" s="54">
        <v>1105010382</v>
      </c>
    </row>
    <row r="70" spans="2:11" x14ac:dyDescent="0.25">
      <c r="B70" s="54" t="s">
        <v>37</v>
      </c>
      <c r="C70" s="58">
        <v>23958</v>
      </c>
      <c r="D70" s="54" t="s">
        <v>79</v>
      </c>
    </row>
    <row r="71" spans="2:11" x14ac:dyDescent="0.25">
      <c r="B71" s="54" t="s">
        <v>38</v>
      </c>
      <c r="C71" s="58">
        <v>455067.69</v>
      </c>
      <c r="D71" s="54">
        <v>108082325</v>
      </c>
    </row>
    <row r="72" spans="2:11" x14ac:dyDescent="0.25">
      <c r="B72" s="67" t="s">
        <v>157</v>
      </c>
      <c r="C72" s="59">
        <f>SUM(C68:C71)</f>
        <v>572363.43999999994</v>
      </c>
      <c r="D72" s="60"/>
    </row>
    <row r="73" spans="2:11" x14ac:dyDescent="0.25">
      <c r="B73" s="54" t="s">
        <v>39</v>
      </c>
      <c r="C73" s="58">
        <v>5896</v>
      </c>
      <c r="D73" s="54" t="s">
        <v>80</v>
      </c>
    </row>
    <row r="74" spans="2:11" x14ac:dyDescent="0.25">
      <c r="B74" s="54" t="s">
        <v>40</v>
      </c>
      <c r="C74" s="58">
        <v>92334</v>
      </c>
      <c r="D74" s="54" t="s">
        <v>81</v>
      </c>
    </row>
    <row r="75" spans="2:11" x14ac:dyDescent="0.25">
      <c r="B75" s="54" t="s">
        <v>41</v>
      </c>
      <c r="C75" s="58">
        <v>281415</v>
      </c>
      <c r="D75" s="54" t="s">
        <v>82</v>
      </c>
    </row>
    <row r="76" spans="2:11" x14ac:dyDescent="0.25">
      <c r="B76" s="54" t="s">
        <v>42</v>
      </c>
      <c r="C76" s="58">
        <v>188964.6</v>
      </c>
      <c r="D76" s="54" t="s">
        <v>83</v>
      </c>
    </row>
    <row r="77" spans="2:11" x14ac:dyDescent="0.25">
      <c r="B77" s="54" t="s">
        <v>43</v>
      </c>
      <c r="C77" s="58">
        <v>1782</v>
      </c>
      <c r="D77" s="54" t="s">
        <v>84</v>
      </c>
    </row>
    <row r="78" spans="2:11" x14ac:dyDescent="0.25">
      <c r="B78" s="54" t="s">
        <v>43</v>
      </c>
      <c r="C78" s="58">
        <v>4704</v>
      </c>
      <c r="D78" s="54" t="s">
        <v>85</v>
      </c>
    </row>
    <row r="79" spans="2:11" x14ac:dyDescent="0.25">
      <c r="B79" s="54" t="s">
        <v>38</v>
      </c>
      <c r="C79" s="58">
        <v>43149.599999999999</v>
      </c>
      <c r="D79" s="54">
        <v>106420725</v>
      </c>
    </row>
    <row r="80" spans="2:11" x14ac:dyDescent="0.25">
      <c r="B80" s="54" t="s">
        <v>44</v>
      </c>
      <c r="C80" s="58">
        <v>146880</v>
      </c>
      <c r="D80" s="54" t="s">
        <v>86</v>
      </c>
    </row>
    <row r="81" spans="2:4" x14ac:dyDescent="0.25">
      <c r="B81" s="54" t="s">
        <v>45</v>
      </c>
      <c r="C81" s="58">
        <v>5950.8</v>
      </c>
      <c r="D81" s="54" t="s">
        <v>87</v>
      </c>
    </row>
    <row r="82" spans="2:4" x14ac:dyDescent="0.25">
      <c r="B82" s="54" t="s">
        <v>45</v>
      </c>
      <c r="C82" s="58">
        <v>4560</v>
      </c>
      <c r="D82" s="54" t="s">
        <v>88</v>
      </c>
    </row>
    <row r="83" spans="2:4" x14ac:dyDescent="0.25">
      <c r="B83" s="54" t="s">
        <v>45</v>
      </c>
      <c r="C83" s="58">
        <v>720</v>
      </c>
      <c r="D83" s="54" t="s">
        <v>88</v>
      </c>
    </row>
    <row r="84" spans="2:4" x14ac:dyDescent="0.25">
      <c r="B84" s="67" t="s">
        <v>158</v>
      </c>
      <c r="C84" s="59">
        <f>SUM(C73:C83)</f>
        <v>776356</v>
      </c>
      <c r="D84" s="60"/>
    </row>
    <row r="85" spans="2:4" x14ac:dyDescent="0.25">
      <c r="B85" s="54" t="s">
        <v>40</v>
      </c>
      <c r="C85" s="58">
        <v>11462.4</v>
      </c>
      <c r="D85" s="54" t="s">
        <v>89</v>
      </c>
    </row>
    <row r="86" spans="2:4" x14ac:dyDescent="0.25">
      <c r="B86" s="54" t="s">
        <v>46</v>
      </c>
      <c r="C86" s="58">
        <v>838155.6</v>
      </c>
      <c r="D86" s="54" t="s">
        <v>90</v>
      </c>
    </row>
    <row r="87" spans="2:4" x14ac:dyDescent="0.25">
      <c r="B87" s="54" t="s">
        <v>46</v>
      </c>
      <c r="C87" s="58">
        <v>246229.2</v>
      </c>
      <c r="D87" s="54" t="s">
        <v>91</v>
      </c>
    </row>
    <row r="88" spans="2:4" x14ac:dyDescent="0.25">
      <c r="B88" s="54" t="s">
        <v>47</v>
      </c>
      <c r="C88" s="58">
        <v>310208.40000000002</v>
      </c>
      <c r="D88" s="54" t="s">
        <v>92</v>
      </c>
    </row>
    <row r="89" spans="2:4" x14ac:dyDescent="0.25">
      <c r="B89" s="67" t="s">
        <v>159</v>
      </c>
      <c r="C89" s="59">
        <f>SUM(C85:C88)</f>
        <v>1406055.6</v>
      </c>
      <c r="D89" s="60"/>
    </row>
    <row r="90" spans="2:4" x14ac:dyDescent="0.25">
      <c r="B90" s="54" t="s">
        <v>48</v>
      </c>
      <c r="C90" s="58">
        <v>25680</v>
      </c>
      <c r="D90" s="54" t="s">
        <v>93</v>
      </c>
    </row>
    <row r="91" spans="2:4" x14ac:dyDescent="0.25">
      <c r="B91" s="67" t="s">
        <v>160</v>
      </c>
      <c r="C91" s="59">
        <f>SUM(C90)</f>
        <v>25680</v>
      </c>
      <c r="D91" s="60"/>
    </row>
    <row r="92" spans="2:4" x14ac:dyDescent="0.25">
      <c r="B92" s="55" t="s">
        <v>49</v>
      </c>
      <c r="C92" s="61">
        <v>28795.17</v>
      </c>
      <c r="D92" s="62" t="s">
        <v>94</v>
      </c>
    </row>
    <row r="93" spans="2:4" x14ac:dyDescent="0.25">
      <c r="B93" s="55" t="s">
        <v>50</v>
      </c>
      <c r="C93" s="61">
        <v>187773.56</v>
      </c>
      <c r="D93" s="62" t="s">
        <v>95</v>
      </c>
    </row>
    <row r="94" spans="2:4" x14ac:dyDescent="0.25">
      <c r="B94" s="55" t="s">
        <v>50</v>
      </c>
      <c r="C94" s="61">
        <v>369188.82</v>
      </c>
      <c r="D94" s="62" t="s">
        <v>96</v>
      </c>
    </row>
    <row r="95" spans="2:4" x14ac:dyDescent="0.25">
      <c r="B95" s="55" t="s">
        <v>51</v>
      </c>
      <c r="C95" s="61">
        <v>22351.3</v>
      </c>
      <c r="D95" s="62" t="s">
        <v>97</v>
      </c>
    </row>
    <row r="96" spans="2:4" x14ac:dyDescent="0.25">
      <c r="B96" s="55" t="s">
        <v>51</v>
      </c>
      <c r="C96" s="61">
        <v>497744.27</v>
      </c>
      <c r="D96" s="62" t="s">
        <v>98</v>
      </c>
    </row>
    <row r="97" spans="2:4" x14ac:dyDescent="0.25">
      <c r="B97" s="55" t="s">
        <v>51</v>
      </c>
      <c r="C97" s="61">
        <v>27875.67</v>
      </c>
      <c r="D97" s="62" t="s">
        <v>99</v>
      </c>
    </row>
    <row r="98" spans="2:4" x14ac:dyDescent="0.25">
      <c r="B98" s="55" t="s">
        <v>51</v>
      </c>
      <c r="C98" s="61">
        <v>544749.41</v>
      </c>
      <c r="D98" s="62" t="s">
        <v>100</v>
      </c>
    </row>
    <row r="99" spans="2:4" x14ac:dyDescent="0.25">
      <c r="B99" s="67" t="s">
        <v>161</v>
      </c>
      <c r="C99" s="59">
        <f>SUM(C92:C98)</f>
        <v>1678478.2000000002</v>
      </c>
      <c r="D99" s="62"/>
    </row>
    <row r="100" spans="2:4" x14ac:dyDescent="0.25">
      <c r="B100" s="56" t="s">
        <v>52</v>
      </c>
      <c r="C100" s="63">
        <v>64075</v>
      </c>
      <c r="D100" s="64" t="s">
        <v>101</v>
      </c>
    </row>
    <row r="101" spans="2:4" x14ac:dyDescent="0.25">
      <c r="B101" s="56" t="s">
        <v>52</v>
      </c>
      <c r="C101" s="63">
        <v>11840</v>
      </c>
      <c r="D101" s="64" t="s">
        <v>102</v>
      </c>
    </row>
    <row r="102" spans="2:4" x14ac:dyDescent="0.25">
      <c r="B102" s="56" t="s">
        <v>52</v>
      </c>
      <c r="C102" s="63">
        <v>43756</v>
      </c>
      <c r="D102" s="64" t="s">
        <v>103</v>
      </c>
    </row>
    <row r="103" spans="2:4" x14ac:dyDescent="0.25">
      <c r="B103" s="56" t="s">
        <v>52</v>
      </c>
      <c r="C103" s="63">
        <v>73000</v>
      </c>
      <c r="D103" s="64" t="s">
        <v>104</v>
      </c>
    </row>
    <row r="104" spans="2:4" x14ac:dyDescent="0.25">
      <c r="B104" s="56" t="s">
        <v>52</v>
      </c>
      <c r="C104" s="63">
        <v>27380</v>
      </c>
      <c r="D104" s="64" t="s">
        <v>105</v>
      </c>
    </row>
    <row r="105" spans="2:4" x14ac:dyDescent="0.25">
      <c r="B105" s="56" t="s">
        <v>53</v>
      </c>
      <c r="C105" s="63">
        <v>7920</v>
      </c>
      <c r="D105" s="64" t="s">
        <v>106</v>
      </c>
    </row>
    <row r="106" spans="2:4" x14ac:dyDescent="0.25">
      <c r="B106" s="57" t="s">
        <v>54</v>
      </c>
      <c r="C106" s="63">
        <v>6000</v>
      </c>
      <c r="D106" s="64" t="s">
        <v>107</v>
      </c>
    </row>
    <row r="107" spans="2:4" x14ac:dyDescent="0.25">
      <c r="B107" s="57" t="s">
        <v>54</v>
      </c>
      <c r="C107" s="63">
        <v>6000</v>
      </c>
      <c r="D107" s="64" t="s">
        <v>108</v>
      </c>
    </row>
    <row r="108" spans="2:4" x14ac:dyDescent="0.25">
      <c r="B108" s="57" t="s">
        <v>55</v>
      </c>
      <c r="C108" s="63">
        <v>15768</v>
      </c>
      <c r="D108" s="64" t="s">
        <v>109</v>
      </c>
    </row>
    <row r="109" spans="2:4" x14ac:dyDescent="0.25">
      <c r="B109" s="57" t="s">
        <v>55</v>
      </c>
      <c r="C109" s="63">
        <v>32160</v>
      </c>
      <c r="D109" s="64" t="s">
        <v>110</v>
      </c>
    </row>
    <row r="110" spans="2:4" x14ac:dyDescent="0.25">
      <c r="B110" s="57" t="s">
        <v>56</v>
      </c>
      <c r="C110" s="65">
        <v>3030</v>
      </c>
      <c r="D110" s="66" t="s">
        <v>111</v>
      </c>
    </row>
    <row r="111" spans="2:4" x14ac:dyDescent="0.25">
      <c r="B111" s="57" t="s">
        <v>57</v>
      </c>
      <c r="C111" s="65">
        <v>30000</v>
      </c>
      <c r="D111" s="66" t="s">
        <v>112</v>
      </c>
    </row>
    <row r="112" spans="2:4" x14ac:dyDescent="0.25">
      <c r="B112" s="57" t="s">
        <v>58</v>
      </c>
      <c r="C112" s="65">
        <v>3000</v>
      </c>
      <c r="D112" s="66" t="s">
        <v>113</v>
      </c>
    </row>
    <row r="113" spans="2:4" x14ac:dyDescent="0.25">
      <c r="B113" s="56" t="s">
        <v>59</v>
      </c>
      <c r="C113" s="63">
        <v>600</v>
      </c>
      <c r="D113" s="64" t="s">
        <v>114</v>
      </c>
    </row>
    <row r="114" spans="2:4" x14ac:dyDescent="0.25">
      <c r="B114" s="56" t="s">
        <v>59</v>
      </c>
      <c r="C114" s="63">
        <v>500</v>
      </c>
      <c r="D114" s="64" t="s">
        <v>115</v>
      </c>
    </row>
    <row r="115" spans="2:4" x14ac:dyDescent="0.25">
      <c r="B115" s="57" t="s">
        <v>60</v>
      </c>
      <c r="C115" s="65">
        <v>3220.8</v>
      </c>
      <c r="D115" s="66" t="s">
        <v>116</v>
      </c>
    </row>
    <row r="116" spans="2:4" x14ac:dyDescent="0.25">
      <c r="B116" s="56" t="s">
        <v>61</v>
      </c>
      <c r="C116" s="63">
        <v>228000</v>
      </c>
      <c r="D116" s="64" t="s">
        <v>117</v>
      </c>
    </row>
    <row r="117" spans="2:4" x14ac:dyDescent="0.25">
      <c r="B117" s="56" t="s">
        <v>62</v>
      </c>
      <c r="C117" s="63">
        <v>42834</v>
      </c>
      <c r="D117" s="64" t="s">
        <v>118</v>
      </c>
    </row>
    <row r="118" spans="2:4" x14ac:dyDescent="0.25">
      <c r="B118" s="56" t="s">
        <v>62</v>
      </c>
      <c r="C118" s="63">
        <v>70092</v>
      </c>
      <c r="D118" s="64" t="s">
        <v>119</v>
      </c>
    </row>
    <row r="119" spans="2:4" x14ac:dyDescent="0.25">
      <c r="B119" s="56" t="s">
        <v>62</v>
      </c>
      <c r="C119" s="63">
        <v>532.17999999999995</v>
      </c>
      <c r="D119" s="64" t="s">
        <v>120</v>
      </c>
    </row>
    <row r="120" spans="2:4" x14ac:dyDescent="0.25">
      <c r="B120" s="56" t="s">
        <v>62</v>
      </c>
      <c r="C120" s="63">
        <v>70741</v>
      </c>
      <c r="D120" s="64" t="s">
        <v>121</v>
      </c>
    </row>
    <row r="121" spans="2:4" x14ac:dyDescent="0.25">
      <c r="B121" s="56" t="s">
        <v>62</v>
      </c>
      <c r="C121" s="63">
        <v>16562.48</v>
      </c>
      <c r="D121" s="64" t="s">
        <v>122</v>
      </c>
    </row>
    <row r="122" spans="2:4" x14ac:dyDescent="0.25">
      <c r="B122" s="56" t="s">
        <v>62</v>
      </c>
      <c r="C122" s="63">
        <v>350.46</v>
      </c>
      <c r="D122" s="64" t="s">
        <v>123</v>
      </c>
    </row>
    <row r="123" spans="2:4" x14ac:dyDescent="0.25">
      <c r="B123" s="56" t="s">
        <v>62</v>
      </c>
      <c r="C123" s="63">
        <v>895.62</v>
      </c>
      <c r="D123" s="64" t="s">
        <v>124</v>
      </c>
    </row>
    <row r="124" spans="2:4" x14ac:dyDescent="0.25">
      <c r="B124" s="56" t="s">
        <v>63</v>
      </c>
      <c r="C124" s="63">
        <v>25260.39</v>
      </c>
      <c r="D124" s="64" t="s">
        <v>125</v>
      </c>
    </row>
    <row r="125" spans="2:4" x14ac:dyDescent="0.25">
      <c r="B125" s="56" t="s">
        <v>63</v>
      </c>
      <c r="C125" s="63">
        <v>2324.4299999999998</v>
      </c>
      <c r="D125" s="64" t="s">
        <v>126</v>
      </c>
    </row>
    <row r="126" spans="2:4" x14ac:dyDescent="0.25">
      <c r="B126" s="56" t="s">
        <v>63</v>
      </c>
      <c r="C126" s="63">
        <v>47947.040000000001</v>
      </c>
      <c r="D126" s="64" t="s">
        <v>127</v>
      </c>
    </row>
    <row r="127" spans="2:4" x14ac:dyDescent="0.25">
      <c r="B127" s="56" t="s">
        <v>63</v>
      </c>
      <c r="C127" s="63">
        <v>41215.839999999997</v>
      </c>
      <c r="D127" s="64" t="s">
        <v>128</v>
      </c>
    </row>
    <row r="128" spans="2:4" x14ac:dyDescent="0.25">
      <c r="B128" s="56" t="s">
        <v>63</v>
      </c>
      <c r="C128" s="63">
        <v>8806.33</v>
      </c>
      <c r="D128" s="64" t="s">
        <v>129</v>
      </c>
    </row>
    <row r="129" spans="2:4" x14ac:dyDescent="0.25">
      <c r="B129" s="56" t="s">
        <v>63</v>
      </c>
      <c r="C129" s="63">
        <v>95065.48</v>
      </c>
      <c r="D129" s="64" t="s">
        <v>130</v>
      </c>
    </row>
    <row r="130" spans="2:4" x14ac:dyDescent="0.25">
      <c r="B130" s="56" t="s">
        <v>63</v>
      </c>
      <c r="C130" s="63">
        <v>330</v>
      </c>
      <c r="D130" s="64" t="s">
        <v>131</v>
      </c>
    </row>
    <row r="131" spans="2:4" x14ac:dyDescent="0.25">
      <c r="B131" s="56" t="s">
        <v>64</v>
      </c>
      <c r="C131" s="63">
        <v>54244</v>
      </c>
      <c r="D131" s="64" t="s">
        <v>132</v>
      </c>
    </row>
    <row r="132" spans="2:4" x14ac:dyDescent="0.25">
      <c r="B132" s="56" t="s">
        <v>65</v>
      </c>
      <c r="C132" s="63">
        <v>8400</v>
      </c>
      <c r="D132" s="64" t="s">
        <v>133</v>
      </c>
    </row>
    <row r="133" spans="2:4" x14ac:dyDescent="0.25">
      <c r="B133" s="56" t="s">
        <v>65</v>
      </c>
      <c r="C133" s="63">
        <v>14160</v>
      </c>
      <c r="D133" s="64" t="s">
        <v>134</v>
      </c>
    </row>
    <row r="134" spans="2:4" x14ac:dyDescent="0.25">
      <c r="B134" s="56" t="s">
        <v>66</v>
      </c>
      <c r="C134" s="63">
        <v>3000</v>
      </c>
      <c r="D134" s="64" t="s">
        <v>135</v>
      </c>
    </row>
    <row r="135" spans="2:4" x14ac:dyDescent="0.25">
      <c r="B135" s="56" t="s">
        <v>66</v>
      </c>
      <c r="C135" s="63">
        <v>6750</v>
      </c>
      <c r="D135" s="64" t="s">
        <v>136</v>
      </c>
    </row>
    <row r="136" spans="2:4" x14ac:dyDescent="0.25">
      <c r="B136" s="56" t="s">
        <v>67</v>
      </c>
      <c r="C136" s="63">
        <v>179203.3</v>
      </c>
      <c r="D136" s="64" t="s">
        <v>137</v>
      </c>
    </row>
    <row r="137" spans="2:4" x14ac:dyDescent="0.25">
      <c r="B137" s="56" t="s">
        <v>67</v>
      </c>
      <c r="C137" s="63">
        <v>25245.1</v>
      </c>
      <c r="D137" s="64" t="s">
        <v>138</v>
      </c>
    </row>
    <row r="138" spans="2:4" x14ac:dyDescent="0.25">
      <c r="B138" s="56" t="s">
        <v>68</v>
      </c>
      <c r="C138" s="63">
        <v>1798.8</v>
      </c>
      <c r="D138" s="64" t="s">
        <v>139</v>
      </c>
    </row>
    <row r="139" spans="2:4" x14ac:dyDescent="0.25">
      <c r="B139" s="56" t="s">
        <v>69</v>
      </c>
      <c r="C139" s="63">
        <v>26596.799999999999</v>
      </c>
      <c r="D139" s="64" t="s">
        <v>140</v>
      </c>
    </row>
    <row r="140" spans="2:4" x14ac:dyDescent="0.25">
      <c r="B140" s="56" t="s">
        <v>69</v>
      </c>
      <c r="C140" s="63">
        <v>13320</v>
      </c>
      <c r="D140" s="64" t="s">
        <v>141</v>
      </c>
    </row>
    <row r="141" spans="2:4" x14ac:dyDescent="0.25">
      <c r="B141" s="56" t="s">
        <v>69</v>
      </c>
      <c r="C141" s="63">
        <v>45600</v>
      </c>
      <c r="D141" s="64" t="s">
        <v>142</v>
      </c>
    </row>
    <row r="142" spans="2:4" x14ac:dyDescent="0.25">
      <c r="B142" s="56" t="s">
        <v>70</v>
      </c>
      <c r="C142" s="63">
        <v>8000</v>
      </c>
      <c r="D142" s="64" t="s">
        <v>143</v>
      </c>
    </row>
    <row r="143" spans="2:4" x14ac:dyDescent="0.25">
      <c r="B143" s="56" t="s">
        <v>71</v>
      </c>
      <c r="C143" s="63">
        <v>2099</v>
      </c>
      <c r="D143" s="64" t="s">
        <v>144</v>
      </c>
    </row>
    <row r="144" spans="2:4" x14ac:dyDescent="0.25">
      <c r="B144" s="56" t="s">
        <v>71</v>
      </c>
      <c r="C144" s="63">
        <v>4758</v>
      </c>
      <c r="D144" s="64" t="s">
        <v>145</v>
      </c>
    </row>
    <row r="145" spans="2:4" x14ac:dyDescent="0.25">
      <c r="B145" s="56" t="s">
        <v>71</v>
      </c>
      <c r="C145" s="63">
        <v>5838</v>
      </c>
      <c r="D145" s="64" t="s">
        <v>146</v>
      </c>
    </row>
    <row r="146" spans="2:4" x14ac:dyDescent="0.25">
      <c r="B146" s="56" t="s">
        <v>72</v>
      </c>
      <c r="C146" s="63">
        <v>49440</v>
      </c>
      <c r="D146" s="64" t="s">
        <v>147</v>
      </c>
    </row>
    <row r="147" spans="2:4" x14ac:dyDescent="0.25">
      <c r="B147" s="56" t="s">
        <v>73</v>
      </c>
      <c r="C147" s="63">
        <v>3600</v>
      </c>
      <c r="D147" s="64" t="s">
        <v>148</v>
      </c>
    </row>
    <row r="148" spans="2:4" x14ac:dyDescent="0.25">
      <c r="B148" s="56" t="s">
        <v>74</v>
      </c>
      <c r="C148" s="63">
        <v>15000</v>
      </c>
      <c r="D148" s="64" t="s">
        <v>149</v>
      </c>
    </row>
    <row r="149" spans="2:4" x14ac:dyDescent="0.25">
      <c r="B149" s="56" t="s">
        <v>75</v>
      </c>
      <c r="C149" s="63">
        <v>10000</v>
      </c>
      <c r="D149" s="64" t="s">
        <v>150</v>
      </c>
    </row>
    <row r="150" spans="2:4" x14ac:dyDescent="0.25">
      <c r="B150" s="56" t="s">
        <v>75</v>
      </c>
      <c r="C150" s="63">
        <v>2000</v>
      </c>
      <c r="D150" s="64" t="s">
        <v>151</v>
      </c>
    </row>
    <row r="151" spans="2:4" x14ac:dyDescent="0.25">
      <c r="B151" s="56" t="s">
        <v>75</v>
      </c>
      <c r="C151" s="63">
        <v>3000</v>
      </c>
      <c r="D151" s="64" t="s">
        <v>152</v>
      </c>
    </row>
    <row r="152" spans="2:4" x14ac:dyDescent="0.25">
      <c r="B152" s="56" t="s">
        <v>75</v>
      </c>
      <c r="C152" s="63">
        <v>1000</v>
      </c>
      <c r="D152" s="64" t="s">
        <v>153</v>
      </c>
    </row>
    <row r="153" spans="2:4" x14ac:dyDescent="0.25">
      <c r="B153" s="56" t="s">
        <v>76</v>
      </c>
      <c r="C153" s="63">
        <v>9068</v>
      </c>
      <c r="D153" s="64" t="s">
        <v>154</v>
      </c>
    </row>
    <row r="154" spans="2:4" x14ac:dyDescent="0.25">
      <c r="B154" s="56" t="s">
        <v>77</v>
      </c>
      <c r="C154" s="63">
        <v>7200</v>
      </c>
      <c r="D154" s="64" t="s">
        <v>155</v>
      </c>
    </row>
    <row r="155" spans="2:4" x14ac:dyDescent="0.25">
      <c r="B155" s="56" t="s">
        <v>78</v>
      </c>
      <c r="C155" s="63">
        <v>49260</v>
      </c>
      <c r="D155" s="64" t="s">
        <v>156</v>
      </c>
    </row>
    <row r="156" spans="2:4" x14ac:dyDescent="0.25">
      <c r="B156" s="67" t="s">
        <v>162</v>
      </c>
      <c r="C156" s="59">
        <f>SUM(C100:C155)</f>
        <v>1527788.0500000003</v>
      </c>
      <c r="D156" s="62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2025-05-20T06:26:05Z</dcterms:modified>
  <cp:category/>
  <cp:contentStatus/>
</cp:coreProperties>
</file>